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2345" activeTab="0"/>
  </bookViews>
  <sheets>
    <sheet name="siderest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<sst xmlns="http://schemas.openxmlformats.org/spreadsheetml/2006/main" count="58" uniqueCount="45">
  <si>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Thickness sizes of aquarium glass side panels</t>
  </si>
  <si>
    <t>All four edges simply supported</t>
  </si>
  <si>
    <t>Formulas used from Roark Page 459 table 26 case 1d</t>
  </si>
  <si>
    <t>Glass Thickness Calculator</t>
  </si>
  <si>
    <t>Height</t>
  </si>
  <si>
    <t>mm</t>
  </si>
  <si>
    <t>Length</t>
  </si>
  <si>
    <t>Width</t>
  </si>
  <si>
    <t>Safety</t>
  </si>
  <si>
    <t>Thickness</t>
  </si>
  <si>
    <t>Bending</t>
  </si>
  <si>
    <t>a/b</t>
  </si>
  <si>
    <t>beta</t>
  </si>
  <si>
    <t>alpha</t>
  </si>
  <si>
    <t xml:space="preserve">Bending strength of clearfloat glass </t>
  </si>
  <si>
    <t>source Pilkington:</t>
  </si>
  <si>
    <t>19.3 to 28.4 N/mm2</t>
  </si>
  <si>
    <t>Allow :</t>
  </si>
  <si>
    <t>N/mm2</t>
  </si>
  <si>
    <t>Factor of safety:</t>
  </si>
  <si>
    <t>a/b =</t>
  </si>
  <si>
    <t>E glass =</t>
  </si>
  <si>
    <t>beta =</t>
  </si>
  <si>
    <t>alpha =</t>
  </si>
  <si>
    <t>aquarium depth b =</t>
  </si>
  <si>
    <t>water pressure w.p. =</t>
  </si>
  <si>
    <t>N/m2</t>
  </si>
  <si>
    <t>aquarium length  a =</t>
  </si>
  <si>
    <t>bending stress allowed b.s. =</t>
  </si>
  <si>
    <t xml:space="preserve">used formula: </t>
  </si>
  <si>
    <t>t2 = beta x b3 x 10-5 / b.s.</t>
  </si>
  <si>
    <t>poisson ratio used; 0.3</t>
  </si>
  <si>
    <t>actual poisson ratio for glass 0.23</t>
  </si>
  <si>
    <t>glass thickness t =</t>
  </si>
  <si>
    <t>deflection formula:</t>
  </si>
  <si>
    <t>alpha x w.p. x b4 / ( E x t3)</t>
  </si>
  <si>
    <t>deflection of glass =</t>
  </si>
  <si>
    <t>Glass Safety Factor</t>
  </si>
  <si>
    <t>Beta</t>
  </si>
  <si>
    <t>Ratio2</t>
  </si>
  <si>
    <t>ratio1</t>
  </si>
  <si>
    <t>Instructions for use:</t>
  </si>
  <si>
    <t>Enter data into aquarium depth, aquarium length and factor of safety only.</t>
  </si>
  <si>
    <t>The Glass Thickness and Deflection will be automatically updated.</t>
  </si>
  <si>
    <t>Ignore the table below as it is used in part of the calculations.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</si>
</sst>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9" fontId="0" fillId="0" borderId="0">
      <alignment/>
      <protection/>
    </xf>
    <xf numFmtId="177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14" sqref="F14"/>
    </sheetView>
  </sheetViews>
  <sheetFormatPr defaultColWidth="9.140625" defaultRowHeight="12.75" customHeight="1"/>
  <cols>
    <col min="1" max="1" width="10.57421875" style="0" customWidth="1"/>
    <col min="4" max="4" width="13.140625" style="0" customWidth="1"/>
    <col min="6" max="6" width="10.421875" style="0" customWidth="1"/>
  </cols>
  <sheetData>
    <row r="1" spans="1:6" ht="15.75" customHeight="1">
      <c r="A1" s="11" t="s">
        <v>0</v>
      </c>
      <c r="B1" s="12"/>
      <c r="C1" s="12"/>
      <c r="D1" s="12"/>
      <c r="E1" s="12"/>
      <c r="F1" s="13"/>
    </row>
    <row r="2" spans="1:6" ht="15.75" customHeight="1">
      <c r="A2" s="14"/>
      <c r="B2" s="5"/>
      <c r="C2" s="5"/>
      <c r="D2" s="5"/>
      <c r="E2" s="5"/>
      <c r="F2" s="15"/>
    </row>
    <row r="3" spans="1:6" ht="15.75" customHeight="1">
      <c r="A3" s="16" t="s">
        <v>41</v>
      </c>
      <c r="B3" s="5"/>
      <c r="C3" s="5"/>
      <c r="D3" s="5"/>
      <c r="E3" s="5"/>
      <c r="F3" s="15"/>
    </row>
    <row r="4" spans="1:6" ht="15.75" customHeight="1">
      <c r="A4" s="16" t="s">
        <v>42</v>
      </c>
      <c r="B4" s="5"/>
      <c r="C4" s="5"/>
      <c r="D4" s="5"/>
      <c r="E4" s="5"/>
      <c r="F4" s="15"/>
    </row>
    <row r="5" spans="1:6" ht="15.75" customHeight="1">
      <c r="A5" s="16" t="s">
        <v>43</v>
      </c>
      <c r="B5" s="5"/>
      <c r="C5" s="5"/>
      <c r="D5" s="5"/>
      <c r="E5" s="5"/>
      <c r="F5" s="15"/>
    </row>
    <row r="6" spans="1:6" ht="15.75" customHeight="1">
      <c r="A6" s="16" t="s">
        <v>44</v>
      </c>
      <c r="B6" s="5"/>
      <c r="C6" s="5"/>
      <c r="D6" s="5"/>
      <c r="E6" s="5"/>
      <c r="F6" s="15"/>
    </row>
    <row r="7" spans="1:6" ht="15.75" customHeight="1">
      <c r="A7" s="14"/>
      <c r="B7" s="5"/>
      <c r="C7" s="5"/>
      <c r="D7" s="5"/>
      <c r="E7" s="5"/>
      <c r="F7" s="15"/>
    </row>
    <row r="8" spans="1:6" ht="15.75" customHeight="1">
      <c r="A8" s="14"/>
      <c r="B8" s="5"/>
      <c r="C8" s="5"/>
      <c r="D8" s="5"/>
      <c r="E8" s="5"/>
      <c r="F8" s="15"/>
    </row>
    <row r="9" spans="1:6" ht="12.75" customHeight="1">
      <c r="A9" s="16" t="s">
        <v>1</v>
      </c>
      <c r="B9" s="5"/>
      <c r="C9" s="5"/>
      <c r="D9" s="5"/>
      <c r="E9" s="5"/>
      <c r="F9" s="15"/>
    </row>
    <row r="10" spans="1:6" ht="12.75" customHeight="1">
      <c r="A10" s="16" t="s">
        <v>2</v>
      </c>
      <c r="B10" s="5"/>
      <c r="C10" s="5"/>
      <c r="D10" s="5"/>
      <c r="E10" s="5"/>
      <c r="F10" s="15"/>
    </row>
    <row r="11" spans="1:7" ht="12.75" customHeight="1">
      <c r="A11" s="14" t="s">
        <v>3</v>
      </c>
      <c r="B11" s="5"/>
      <c r="C11" s="5"/>
      <c r="D11" s="6" t="s">
        <v>37</v>
      </c>
      <c r="E11" s="5"/>
      <c r="F11" s="15"/>
      <c r="G11" s="10" t="s">
        <v>39</v>
      </c>
    </row>
    <row r="12" spans="1:7" ht="12.75" customHeight="1">
      <c r="A12" s="17" t="s">
        <v>4</v>
      </c>
      <c r="B12" s="22">
        <v>1000</v>
      </c>
      <c r="C12" s="5"/>
      <c r="D12" s="5" t="s">
        <v>4</v>
      </c>
      <c r="E12" s="22">
        <v>1000</v>
      </c>
      <c r="F12" s="15" t="s">
        <v>5</v>
      </c>
      <c r="G12">
        <f>E13/E12</f>
        <v>3</v>
      </c>
    </row>
    <row r="13" spans="1:6" ht="12.75" customHeight="1">
      <c r="A13" s="17" t="s">
        <v>6</v>
      </c>
      <c r="B13" s="23">
        <v>3000</v>
      </c>
      <c r="C13" s="5"/>
      <c r="D13" s="5" t="s">
        <v>7</v>
      </c>
      <c r="E13" s="23">
        <v>3000</v>
      </c>
      <c r="F13" s="15" t="s">
        <v>5</v>
      </c>
    </row>
    <row r="14" spans="1:6" ht="12.75" customHeight="1">
      <c r="A14" s="17" t="s">
        <v>8</v>
      </c>
      <c r="B14" s="24">
        <v>3.8</v>
      </c>
      <c r="C14" s="5"/>
      <c r="D14" s="5" t="s">
        <v>9</v>
      </c>
      <c r="E14" s="24">
        <v>19</v>
      </c>
      <c r="F14" s="15" t="s">
        <v>5</v>
      </c>
    </row>
    <row r="15" spans="1:6" ht="12.75" customHeight="1">
      <c r="A15" s="16"/>
      <c r="B15" s="5"/>
      <c r="C15" s="5"/>
      <c r="D15" s="7" t="s">
        <v>8</v>
      </c>
      <c r="E15" s="7">
        <f>E14^2*1920000/(E20*E12^3)</f>
        <v>1.873297297297297</v>
      </c>
      <c r="F15" s="15"/>
    </row>
    <row r="16" spans="1:6" ht="12.75" customHeight="1">
      <c r="A16" s="17" t="s">
        <v>9</v>
      </c>
      <c r="B16" s="8">
        <f>SQRT(C34*C35^3*0.00001/D37)</f>
        <v>27.060888135215865</v>
      </c>
      <c r="C16" s="5" t="s">
        <v>5</v>
      </c>
      <c r="F16" s="15"/>
    </row>
    <row r="17" spans="1:6" ht="12.75" customHeight="1" thickBot="1">
      <c r="A17" s="18" t="s">
        <v>10</v>
      </c>
      <c r="B17" s="19">
        <f>E34*G35*0.000001*C35^4/(G33*C41^3)</f>
        <v>0.49000394213983467</v>
      </c>
      <c r="C17" s="20" t="s">
        <v>5</v>
      </c>
      <c r="D17" s="20"/>
      <c r="E17" s="20"/>
      <c r="F17" s="21"/>
    </row>
    <row r="20" spans="4:5" ht="12.75" customHeight="1">
      <c r="D20" s="5" t="s">
        <v>38</v>
      </c>
      <c r="E20" s="9">
        <f>IF(G12=0,0,IF(G12&lt;=0.5,0.085,IF(G12&lt;=0.67,0.1156,IF(G12&lt;=1,0.16,IF(G12&lt;=1.5,0.26,IF(G12&lt;=2,0.32,IF(G12&lt;=2.5,0.35,0.37)))))))</f>
        <v>0.37000000000000005</v>
      </c>
    </row>
    <row r="24" spans="1:6" ht="12.75" customHeight="1">
      <c r="A24" t="s">
        <v>11</v>
      </c>
      <c r="B24" t="s">
        <v>12</v>
      </c>
      <c r="C24" t="s">
        <v>13</v>
      </c>
      <c r="E24" t="s">
        <v>40</v>
      </c>
      <c r="F24">
        <f>C36/C35</f>
        <v>3</v>
      </c>
    </row>
    <row r="25" spans="1:3" ht="12.75" customHeight="1">
      <c r="A25">
        <v>0.5</v>
      </c>
      <c r="B25">
        <v>0.085</v>
      </c>
      <c r="C25">
        <v>0.003</v>
      </c>
    </row>
    <row r="26" spans="1:3" ht="12.75" customHeight="1">
      <c r="A26">
        <v>0.67</v>
      </c>
      <c r="B26">
        <v>0.11560000000000001</v>
      </c>
      <c r="C26">
        <v>0.0085</v>
      </c>
    </row>
    <row r="27" spans="1:3" ht="12.75" customHeight="1">
      <c r="A27">
        <v>1</v>
      </c>
      <c r="B27">
        <v>0.16</v>
      </c>
      <c r="C27">
        <v>0.022</v>
      </c>
    </row>
    <row r="28" spans="1:5" ht="12.75" customHeight="1">
      <c r="A28">
        <v>1.5</v>
      </c>
      <c r="B28">
        <v>0.26</v>
      </c>
      <c r="C28">
        <v>0.042</v>
      </c>
      <c r="E28" t="s">
        <v>14</v>
      </c>
    </row>
    <row r="29" spans="1:7" ht="12.75" customHeight="1">
      <c r="A29">
        <v>2</v>
      </c>
      <c r="B29">
        <v>0.32</v>
      </c>
      <c r="C29">
        <v>0.056</v>
      </c>
      <c r="E29" t="s">
        <v>15</v>
      </c>
      <c r="G29" t="s">
        <v>16</v>
      </c>
    </row>
    <row r="30" spans="1:8" ht="12.75" customHeight="1">
      <c r="A30">
        <v>2.5</v>
      </c>
      <c r="B30">
        <v>0.35</v>
      </c>
      <c r="C30">
        <v>0.063</v>
      </c>
      <c r="E30" t="s">
        <v>17</v>
      </c>
      <c r="G30">
        <v>19.2</v>
      </c>
      <c r="H30" t="s">
        <v>18</v>
      </c>
    </row>
    <row r="31" spans="1:7" ht="12.75" customHeight="1">
      <c r="A31">
        <v>3</v>
      </c>
      <c r="B31">
        <v>0.37</v>
      </c>
      <c r="C31">
        <v>0.067</v>
      </c>
      <c r="E31" t="s">
        <v>19</v>
      </c>
      <c r="G31" s="3">
        <f>B14</f>
        <v>3.8</v>
      </c>
    </row>
    <row r="33" spans="1:8" ht="12.75" customHeight="1">
      <c r="A33" t="s">
        <v>20</v>
      </c>
      <c r="C33" s="2">
        <f>C36/C35</f>
        <v>3</v>
      </c>
      <c r="F33" t="s">
        <v>21</v>
      </c>
      <c r="G33">
        <v>69000</v>
      </c>
      <c r="H33" t="s">
        <v>18</v>
      </c>
    </row>
    <row r="34" spans="1:5" ht="12.75" customHeight="1">
      <c r="A34" t="s">
        <v>22</v>
      </c>
      <c r="C34" s="1">
        <f>IF(F24=0,0,IF(F24&lt;=0.5,0.085,IF(F24&lt;=0.67,0.1156,IF(F24&lt;=1,0.16,IF(F24&lt;=1.5,0.26,IF(F24&lt;=2,0.32,IF(F24&lt;=2.5,0.35,0.37)))))))</f>
        <v>0.37000000000000005</v>
      </c>
      <c r="D34" t="s">
        <v>23</v>
      </c>
      <c r="E34">
        <f>IF(F24=0,0,IF(F24&lt;=0.5,0.003,IF(F24&lt;=0.0085,0.1156,IF(F24&lt;=1,0.022,IF(F24&lt;=1.5,0.042,IF(F24&lt;=2,0.056,IF(F24&lt;=2.5,0.063,0.067)))))))</f>
        <v>0.067</v>
      </c>
    </row>
    <row r="35" spans="1:8" ht="12.75" customHeight="1">
      <c r="A35" t="s">
        <v>24</v>
      </c>
      <c r="C35" s="3">
        <f>B12</f>
        <v>1000</v>
      </c>
      <c r="D35" t="s">
        <v>5</v>
      </c>
      <c r="E35" t="s">
        <v>25</v>
      </c>
      <c r="G35">
        <f>C35*10</f>
        <v>10000</v>
      </c>
      <c r="H35" t="s">
        <v>26</v>
      </c>
    </row>
    <row r="36" spans="1:4" ht="12.75" customHeight="1">
      <c r="A36" t="s">
        <v>27</v>
      </c>
      <c r="C36" s="3">
        <f>B13</f>
        <v>3000</v>
      </c>
      <c r="D36" t="s">
        <v>5</v>
      </c>
    </row>
    <row r="37" spans="1:5" ht="12.75" customHeight="1">
      <c r="A37" t="s">
        <v>28</v>
      </c>
      <c r="D37" s="2">
        <f>G30/G31</f>
        <v>5.052631578947368</v>
      </c>
      <c r="E37" t="s">
        <v>18</v>
      </c>
    </row>
    <row r="39" spans="1:6" ht="14.25" customHeight="1">
      <c r="A39" t="s">
        <v>29</v>
      </c>
      <c r="C39" t="s">
        <v>30</v>
      </c>
      <c r="F39" t="s">
        <v>31</v>
      </c>
    </row>
    <row r="40" ht="12.75" customHeight="1">
      <c r="F40" t="s">
        <v>32</v>
      </c>
    </row>
    <row r="41" spans="1:4" ht="12.75" customHeight="1">
      <c r="A41" t="s">
        <v>33</v>
      </c>
      <c r="C41" s="4">
        <f>SQRT(C34*C35^3*0.00001/D37)</f>
        <v>27.060888135215865</v>
      </c>
      <c r="D41" t="s">
        <v>5</v>
      </c>
    </row>
    <row r="43" spans="1:3" ht="14.25" customHeight="1">
      <c r="A43" t="s">
        <v>34</v>
      </c>
      <c r="C43" t="s">
        <v>35</v>
      </c>
    </row>
    <row r="45" spans="1:4" ht="12.75" customHeight="1">
      <c r="A45" t="s">
        <v>36</v>
      </c>
      <c r="C45" s="4">
        <f>E34*G35*0.000001*C35^4/(G33*C41^3)</f>
        <v>0.49000394213983467</v>
      </c>
      <c r="D45" t="s">
        <v>5</v>
      </c>
    </row>
  </sheetData>
  <sheetProtection/>
  <printOptions/>
  <pageMargins left="0.75" right="0.75" top="1" bottom="1" header="1" footer="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MSK</cp:lastModifiedBy>
  <dcterms:modified xsi:type="dcterms:W3CDTF">2015-05-09T12:56:16Z</dcterms:modified>
  <cp:category/>
  <cp:version/>
  <cp:contentType/>
  <cp:contentStatus/>
</cp:coreProperties>
</file>